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Токарева\питание\меню на сайт\2022-2023\октябрь\"/>
    </mc:Choice>
  </mc:AlternateContent>
  <bookViews>
    <workbookView xWindow="0" yWindow="0" windowWidth="23040" windowHeight="91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I14" i="1" s="1"/>
  <c r="F13" i="1"/>
  <c r="I13" i="1" s="1"/>
  <c r="F12" i="1"/>
  <c r="I12" i="1" s="1"/>
  <c r="F11" i="1"/>
  <c r="I11" i="1" s="1"/>
  <c r="F4" i="1"/>
  <c r="H4" i="1" s="1"/>
  <c r="H13" i="1"/>
  <c r="G13" i="1"/>
  <c r="I4" i="1"/>
  <c r="G4" i="1"/>
  <c r="G14" i="1" l="1"/>
  <c r="G11" i="1"/>
  <c r="H14" i="1"/>
  <c r="H11" i="1"/>
  <c r="G12" i="1"/>
  <c r="H12" i="1"/>
  <c r="E10" i="1" l="1"/>
  <c r="I17" i="1" l="1"/>
  <c r="H17" i="1"/>
  <c r="G17" i="1"/>
  <c r="F17" i="1"/>
  <c r="E17" i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<sst xmlns="http://schemas.openxmlformats.org/spreadsheetml/2006/main" count="38" uniqueCount="36">
  <si>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</si>
  <si>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МБОУ Запорожская начальная школа - детский сад №9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</si>
  <si>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</si>
  <si>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</si>
  <si>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</si>
  <si>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</si>
  <si>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</si>
  <si>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</si>
  <si>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</si>
  <si>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</si>
  <si>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</si>
  <si>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</si>
  <si>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</si>
  <si>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</si>
  <si>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</si>
  <si>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</si>
  <si>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</si>
  <si>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</si>
  <si>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</si>
  <si>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</si>
  <si>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</si>
  <si>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сладкое</t>
  </si>
  <si>
    <t>хлеб бел.</t>
  </si>
  <si>
    <t>ПР</t>
  </si>
  <si>
    <t>Хлеб пшеничный</t>
  </si>
  <si>
    <t xml:space="preserve">директор </t>
  </si>
  <si>
    <t>фрукт</t>
  </si>
  <si>
    <t>чай</t>
  </si>
  <si>
    <t>Т.О. Густяк</t>
  </si>
  <si>
    <t xml:space="preserve">печенье </t>
  </si>
  <si>
    <t>запеканка творожная со сгущенным молоком</t>
  </si>
  <si>
    <t>бутерброд с маслом</t>
  </si>
  <si>
    <t>Салат из соленых огурцов с луком репчатым</t>
  </si>
  <si>
    <t>Борщ с картофелем</t>
  </si>
  <si>
    <t>Плов из мяса говядины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</si>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</sst>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14" fontId="1" fillId="2" borderId="4" xfId="0" applyNumberFormat="1" applyFont="1" applyFill="1" applyBorder="1" applyAlignment="1" applyProtection="1">
      <alignment horizontal="left"/>
      <protection locked="0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left"/>
      <protection locked="0"/>
    </xf>
    <xf numFmtId="1" fontId="1" fillId="3" borderId="11" xfId="0" applyNumberFormat="1" applyFon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>
      <alignment horizontal="left"/>
    </xf>
    <xf numFmtId="0" fontId="1" fillId="3" borderId="13" xfId="0" applyFont="1" applyFill="1" applyBorder="1" applyAlignment="1" applyProtection="1">
      <alignment horizontal="left"/>
      <protection locked="0"/>
    </xf>
    <xf numFmtId="1" fontId="1" fillId="3" borderId="13" xfId="0" applyNumberFormat="1" applyFont="1" applyFill="1" applyBorder="1" applyAlignment="1" applyProtection="1">
      <alignment horizontal="left"/>
      <protection locked="0"/>
    </xf>
    <xf numFmtId="1" fontId="1" fillId="3" borderId="14" xfId="0" applyNumberFormat="1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left"/>
      <protection locked="0"/>
    </xf>
    <xf numFmtId="2" fontId="2" fillId="3" borderId="13" xfId="0" applyNumberFormat="1" applyFont="1" applyFill="1" applyBorder="1" applyAlignment="1" applyProtection="1">
      <alignment horizontal="left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left"/>
    </xf>
    <xf numFmtId="0" fontId="1" fillId="3" borderId="18" xfId="0" applyFont="1" applyFill="1" applyBorder="1" applyAlignment="1" applyProtection="1">
      <alignment horizontal="left"/>
      <protection locked="0"/>
    </xf>
    <xf numFmtId="0" fontId="1" fillId="0" borderId="1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3" borderId="13" xfId="0" applyNumberFormat="1" applyFont="1" applyFill="1" applyBorder="1" applyAlignment="1" applyProtection="1">
      <alignment horizontal="left"/>
      <protection locked="0"/>
    </xf>
    <xf numFmtId="0" fontId="3" fillId="0" borderId="0" xfId="0" applyFont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K5" sqref="K5"/>
    </sheetView>
  </sheetViews>
  <sheetFormatPr defaultRowHeight="15" x14ac:dyDescent="0.25"/>
  <cols>
    <col min="1" max="1" width="13.7109375" customWidth="1"/>
    <col min="2" max="2" width="13.140625" customWidth="1"/>
    <col min="3" max="3" width="8" customWidth="1"/>
    <col min="4" max="4" width="41.7109375" customWidth="1"/>
    <col min="5" max="5" width="9.140625" customWidth="1"/>
    <col min="6" max="6" width="13.42578125" customWidth="1"/>
    <col min="7" max="8" width="7.85546875" customWidth="1"/>
    <col min="9" max="9" width="11.5703125" customWidth="1"/>
  </cols>
  <sheetData>
    <row r="1" spans="1:9" ht="15.75" x14ac:dyDescent="0.25">
      <c r="A1" s="1" t="s">
        <v>0</v>
      </c>
      <c r="B1" s="45" t="s">
        <v>1</v>
      </c>
      <c r="C1" s="46"/>
      <c r="D1" s="47"/>
      <c r="E1" s="1"/>
      <c r="F1" s="1"/>
      <c r="G1" s="1"/>
      <c r="H1" s="1" t="s">
        <v>2</v>
      </c>
      <c r="I1" s="2">
        <v>44839</v>
      </c>
    </row>
    <row r="2" spans="1:9" ht="16.5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16.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31.5" x14ac:dyDescent="0.25">
      <c r="A4" s="6" t="s">
        <v>12</v>
      </c>
      <c r="B4" s="7" t="s">
        <v>13</v>
      </c>
      <c r="C4" s="21">
        <v>223</v>
      </c>
      <c r="D4" s="30" t="s">
        <v>30</v>
      </c>
      <c r="E4" s="22">
        <v>220</v>
      </c>
      <c r="F4" s="32">
        <f>89/70*C4</f>
        <v>283.52857142857141</v>
      </c>
      <c r="G4" s="32">
        <f>3.23/70*F4</f>
        <v>13.082818367346938</v>
      </c>
      <c r="H4" s="32">
        <f>2.74/70*F4</f>
        <v>11.098118367346938</v>
      </c>
      <c r="I4" s="32">
        <f>7.6/70*F4</f>
        <v>30.783102040816324</v>
      </c>
    </row>
    <row r="5" spans="1:9" ht="15.75" x14ac:dyDescent="0.25">
      <c r="A5" s="8"/>
      <c r="B5" s="9" t="s">
        <v>14</v>
      </c>
      <c r="C5" s="23">
        <v>376</v>
      </c>
      <c r="D5" s="31" t="s">
        <v>27</v>
      </c>
      <c r="E5" s="24">
        <v>200</v>
      </c>
      <c r="F5" s="33">
        <v>60</v>
      </c>
      <c r="G5" s="33">
        <v>7.0000000000000007E-2</v>
      </c>
      <c r="H5" s="33">
        <v>0.02</v>
      </c>
      <c r="I5" s="33">
        <v>15</v>
      </c>
    </row>
    <row r="6" spans="1:9" ht="15.75" x14ac:dyDescent="0.25">
      <c r="A6" s="8"/>
      <c r="B6" s="9" t="s">
        <v>15</v>
      </c>
      <c r="C6" s="23">
        <v>1</v>
      </c>
      <c r="D6" s="31" t="s">
        <v>31</v>
      </c>
      <c r="E6" s="24">
        <v>40</v>
      </c>
      <c r="F6" s="42">
        <v>36</v>
      </c>
      <c r="G6" s="42">
        <v>2.36</v>
      </c>
      <c r="H6" s="42">
        <v>5.49</v>
      </c>
      <c r="I6" s="42">
        <v>4.8899999999999997</v>
      </c>
    </row>
    <row r="7" spans="1:9" ht="15.75" x14ac:dyDescent="0.25">
      <c r="A7" s="8"/>
      <c r="B7" s="10"/>
      <c r="C7" s="34" t="s">
        <v>23</v>
      </c>
      <c r="D7" s="35" t="s">
        <v>29</v>
      </c>
      <c r="E7" s="36">
        <v>40</v>
      </c>
      <c r="F7" s="37">
        <v>137</v>
      </c>
      <c r="G7" s="37">
        <v>3.2</v>
      </c>
      <c r="H7" s="37">
        <v>4.3</v>
      </c>
      <c r="I7" s="37">
        <v>26</v>
      </c>
    </row>
    <row r="8" spans="1:9" ht="15.75" x14ac:dyDescent="0.25">
      <c r="A8" s="28"/>
      <c r="B8" s="29"/>
      <c r="C8" s="23">
        <v>338</v>
      </c>
      <c r="D8" s="31" t="s">
        <v>26</v>
      </c>
      <c r="E8" s="24">
        <v>100</v>
      </c>
      <c r="F8" s="33">
        <v>47</v>
      </c>
      <c r="G8" s="33">
        <v>0.4</v>
      </c>
      <c r="H8" s="33">
        <v>0.4</v>
      </c>
      <c r="I8" s="33">
        <v>9.8000000000000007</v>
      </c>
    </row>
    <row r="9" spans="1:9" ht="16.5" thickBot="1" x14ac:dyDescent="0.3">
      <c r="A9" s="14"/>
      <c r="B9" s="15"/>
      <c r="C9" s="25"/>
      <c r="D9" s="26"/>
      <c r="E9" s="27"/>
      <c r="F9" s="16"/>
      <c r="G9" s="16"/>
      <c r="H9" s="16"/>
      <c r="I9" s="17"/>
    </row>
    <row r="10" spans="1:9" ht="16.5" thickBot="1" x14ac:dyDescent="0.3">
      <c r="A10" s="14"/>
      <c r="B10" s="15"/>
      <c r="C10" s="15"/>
      <c r="D10" s="18" t="s">
        <v>16</v>
      </c>
      <c r="E10" s="19">
        <f t="shared" ref="E10:I10" si="0">SUM(E4:E9)</f>
        <v>600</v>
      </c>
      <c r="F10" s="20">
        <f t="shared" si="0"/>
        <v>563.52857142857147</v>
      </c>
      <c r="G10" s="20">
        <f t="shared" si="0"/>
        <v>19.112818367346936</v>
      </c>
      <c r="H10" s="20">
        <f t="shared" si="0"/>
        <v>21.308118367346939</v>
      </c>
      <c r="I10" s="20">
        <f t="shared" si="0"/>
        <v>86.473102040816329</v>
      </c>
    </row>
    <row r="11" spans="1:9" ht="30" customHeight="1" x14ac:dyDescent="0.25">
      <c r="A11" s="6" t="s">
        <v>17</v>
      </c>
      <c r="B11" s="7" t="s">
        <v>18</v>
      </c>
      <c r="C11" s="38">
        <v>21</v>
      </c>
      <c r="D11" s="39" t="s">
        <v>32</v>
      </c>
      <c r="E11" s="40">
        <v>60</v>
      </c>
      <c r="F11" s="41">
        <f>591/1000*C11</f>
        <v>12.411</v>
      </c>
      <c r="G11" s="41">
        <f>8.48/1000*F11</f>
        <v>0.10524528</v>
      </c>
      <c r="H11" s="41">
        <f>50.45/1000*F11</f>
        <v>0.62613494999999997</v>
      </c>
      <c r="I11" s="41">
        <f>50.76/1000*F11</f>
        <v>0.62998235999999996</v>
      </c>
    </row>
    <row r="12" spans="1:9" ht="15.75" x14ac:dyDescent="0.25">
      <c r="A12" s="8"/>
      <c r="B12" s="9" t="s">
        <v>19</v>
      </c>
      <c r="C12" s="23">
        <v>83</v>
      </c>
      <c r="D12" s="31" t="s">
        <v>33</v>
      </c>
      <c r="E12" s="24">
        <v>200</v>
      </c>
      <c r="F12" s="42">
        <f>359/1000*C12</f>
        <v>29.796999999999997</v>
      </c>
      <c r="G12" s="42">
        <f>7.06/1000*F12</f>
        <v>0.21036681999999995</v>
      </c>
      <c r="H12" s="42">
        <f>21.8/1000*F12</f>
        <v>0.64957459999999989</v>
      </c>
      <c r="I12" s="42">
        <f>51.61/1000*F12</f>
        <v>1.5378231699999998</v>
      </c>
    </row>
    <row r="13" spans="1:9" ht="15.75" x14ac:dyDescent="0.25">
      <c r="A13" s="8"/>
      <c r="B13" s="9" t="s">
        <v>20</v>
      </c>
      <c r="C13" s="23">
        <v>265</v>
      </c>
      <c r="D13" s="31" t="s">
        <v>34</v>
      </c>
      <c r="E13" s="24">
        <v>200</v>
      </c>
      <c r="F13" s="42">
        <f>322/150*C13</f>
        <v>568.86666666666667</v>
      </c>
      <c r="G13" s="42">
        <f>13.49/150*F13</f>
        <v>51.160075555555558</v>
      </c>
      <c r="H13" s="42">
        <f>13.01/150*F13</f>
        <v>49.339702222222222</v>
      </c>
      <c r="I13" s="42">
        <f>26.02/150*F13</f>
        <v>98.679404444444444</v>
      </c>
    </row>
    <row r="14" spans="1:9" ht="15.75" x14ac:dyDescent="0.25">
      <c r="A14" s="8"/>
      <c r="B14" s="9" t="s">
        <v>21</v>
      </c>
      <c r="C14" s="23">
        <v>342</v>
      </c>
      <c r="D14" s="31" t="s">
        <v>35</v>
      </c>
      <c r="E14" s="24">
        <v>200</v>
      </c>
      <c r="F14" s="42">
        <f>573/1000*C14</f>
        <v>195.96599999999998</v>
      </c>
      <c r="G14" s="42">
        <f>0.8/1000*F14</f>
        <v>0.15677279999999999</v>
      </c>
      <c r="H14" s="42">
        <f>0.8/1000*F14</f>
        <v>0.15677279999999999</v>
      </c>
      <c r="I14" s="42">
        <f>189.4/1000*F14</f>
        <v>37.115960399999999</v>
      </c>
    </row>
    <row r="15" spans="1:9" ht="15.75" x14ac:dyDescent="0.25">
      <c r="A15" s="8"/>
      <c r="B15" s="9" t="s">
        <v>22</v>
      </c>
      <c r="C15" s="23" t="s">
        <v>23</v>
      </c>
      <c r="D15" s="31" t="s">
        <v>24</v>
      </c>
      <c r="E15" s="24">
        <v>45</v>
      </c>
      <c r="F15" s="42">
        <v>63.3</v>
      </c>
      <c r="G15" s="42">
        <v>4.8</v>
      </c>
      <c r="H15" s="42">
        <v>2</v>
      </c>
      <c r="I15" s="42">
        <v>15.6</v>
      </c>
    </row>
    <row r="16" spans="1:9" ht="15.75" x14ac:dyDescent="0.25">
      <c r="A16" s="8"/>
      <c r="B16" s="10"/>
      <c r="C16" s="10"/>
      <c r="D16" s="11"/>
      <c r="E16" s="12"/>
      <c r="F16" s="12"/>
      <c r="G16" s="12"/>
      <c r="H16" s="12"/>
      <c r="I16" s="13"/>
    </row>
    <row r="17" spans="1:9" ht="16.5" thickBot="1" x14ac:dyDescent="0.3">
      <c r="A17" s="14"/>
      <c r="B17" s="15"/>
      <c r="C17" s="15"/>
      <c r="D17" s="18" t="s">
        <v>16</v>
      </c>
      <c r="E17" s="19">
        <f t="shared" ref="E17:I17" si="1">SUM(E11:E16)</f>
        <v>705</v>
      </c>
      <c r="F17" s="43">
        <f t="shared" si="1"/>
        <v>870.34066666666661</v>
      </c>
      <c r="G17" s="43">
        <f t="shared" si="1"/>
        <v>56.432460455555557</v>
      </c>
      <c r="H17" s="43">
        <f t="shared" si="1"/>
        <v>52.772184572222223</v>
      </c>
      <c r="I17" s="43">
        <f t="shared" si="1"/>
        <v>153.56317037444444</v>
      </c>
    </row>
    <row r="20" spans="1:9" x14ac:dyDescent="0.25">
      <c r="C20" s="44" t="s">
        <v>25</v>
      </c>
      <c r="D20" s="44"/>
      <c r="E20" s="44" t="s">
        <v>28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2022-09-11T23:47:44Z</cp:lastPrinted>
  <dcterms:created xsi:type="dcterms:W3CDTF">2021-10-01T02:51:16Z</dcterms:created>
  <dcterms:modified xsi:type="dcterms:W3CDTF">2022-10-06T22:50:10Z</dcterms:modified>
</cp:coreProperties>
</file>