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окарева\меню на сайт\2022-2023\февраль\"/>
    </mc:Choice>
  </mc:AlternateContent>
  <bookViews>
    <workbookView xWindow="0" yWindow="0" windowWidth="2304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I14" i="1" s="1"/>
  <c r="F13" i="1"/>
  <c r="H13" i="1" s="1"/>
  <c r="F12" i="1"/>
  <c r="I12" i="1" s="1"/>
  <c r="F11" i="1"/>
  <c r="H11" i="1" s="1"/>
  <c r="F6" i="1"/>
  <c r="I6" i="1" s="1"/>
  <c r="G12" i="1"/>
  <c r="I11" i="1"/>
  <c r="G11" i="1"/>
  <c r="G6" i="1" l="1"/>
  <c r="H12" i="1"/>
  <c r="H6" i="1"/>
  <c r="G14" i="1"/>
  <c r="I13" i="1"/>
  <c r="G13" i="1"/>
  <c r="E10" i="1" l="1"/>
  <c r="I17" i="1" l="1"/>
  <c r="H17" i="1"/>
  <c r="G17" i="1"/>
  <c r="F17" i="1"/>
  <c r="E17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<sst xmlns="http://schemas.openxmlformats.org/spreadsheetml/2006/main" count="36" uniqueCount="35">
  <si>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</si>
  <si>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МБОУ Запорожская начальная школа - детский сад №9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</si>
  <si>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</si>
  <si>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</si>
  <si>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</si>
  <si>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</si>
  <si>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</si>
  <si>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</si>
  <si>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</si>
  <si>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</si>
  <si>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</si>
  <si>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</si>
  <si>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</si>
  <si>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</si>
  <si>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</si>
  <si>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</si>
  <si>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</si>
  <si>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</si>
  <si>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</si>
  <si>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</si>
  <si>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</si>
  <si>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сладкое</t>
  </si>
  <si>
    <t>хлеб бел.</t>
  </si>
  <si>
    <t>ПР</t>
  </si>
  <si>
    <t>Хлеб пшеничный</t>
  </si>
  <si>
    <t xml:space="preserve">директор </t>
  </si>
  <si>
    <t>фрукт</t>
  </si>
  <si>
    <t>Т.О. Густяк</t>
  </si>
  <si>
    <t>каша геркулесовая молочная с маслом</t>
  </si>
  <si>
    <t>чай с лимоном</t>
  </si>
  <si>
    <t>кекс Столичный</t>
  </si>
  <si>
    <t>Салат из свеклы с маслом раст.</t>
  </si>
  <si>
    <t>Суп картофельный с мясными фрикадельками</t>
  </si>
  <si>
    <t>Жаркое по домашнему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</si>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</sst>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14" fontId="1" fillId="2" borderId="4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1" fontId="1" fillId="3" borderId="13" xfId="0" applyNumberFormat="1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0" fontId="1" fillId="3" borderId="17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2" fillId="3" borderId="12" xfId="0" applyNumberFormat="1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5" x14ac:dyDescent="0.25"/>
  <cols>
    <col min="1" max="1" width="13.7109375" customWidth="1"/>
    <col min="2" max="2" width="13.140625" customWidth="1"/>
    <col min="3" max="3" width="8" customWidth="1"/>
    <col min="4" max="4" width="41.7109375" customWidth="1"/>
    <col min="5" max="5" width="9.140625" customWidth="1"/>
    <col min="6" max="6" width="13.42578125" customWidth="1"/>
    <col min="7" max="8" width="7.85546875" customWidth="1"/>
    <col min="9" max="9" width="11.5703125" customWidth="1"/>
  </cols>
  <sheetData>
    <row r="1" spans="1:9" ht="15.75" x14ac:dyDescent="0.25">
      <c r="A1" s="1" t="s">
        <v>0</v>
      </c>
      <c r="B1" s="42" t="s">
        <v>1</v>
      </c>
      <c r="C1" s="43"/>
      <c r="D1" s="44"/>
      <c r="E1" s="1"/>
      <c r="F1" s="1"/>
      <c r="G1" s="1"/>
      <c r="H1" s="1" t="s">
        <v>2</v>
      </c>
      <c r="I1" s="2">
        <v>44985</v>
      </c>
    </row>
    <row r="2" spans="1:9" ht="16.5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6.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15.75" x14ac:dyDescent="0.25">
      <c r="A4" s="6" t="s">
        <v>12</v>
      </c>
      <c r="B4" s="7" t="s">
        <v>13</v>
      </c>
      <c r="C4" s="18">
        <v>173</v>
      </c>
      <c r="D4" s="32" t="s">
        <v>28</v>
      </c>
      <c r="E4" s="19">
        <v>200</v>
      </c>
      <c r="F4" s="19">
        <v>303</v>
      </c>
      <c r="G4" s="19">
        <v>9.31</v>
      </c>
      <c r="H4" s="19">
        <v>7.12</v>
      </c>
      <c r="I4" s="19">
        <v>37.630000000000003</v>
      </c>
    </row>
    <row r="5" spans="1:9" ht="15.75" x14ac:dyDescent="0.25">
      <c r="A5" s="8"/>
      <c r="B5" s="9" t="s">
        <v>14</v>
      </c>
      <c r="C5" s="20">
        <v>377</v>
      </c>
      <c r="D5" s="30" t="s">
        <v>29</v>
      </c>
      <c r="E5" s="21">
        <v>200</v>
      </c>
      <c r="F5" s="21">
        <v>62</v>
      </c>
      <c r="G5" s="21">
        <v>0.13</v>
      </c>
      <c r="H5" s="21">
        <v>0.02</v>
      </c>
      <c r="I5" s="21">
        <v>15.2</v>
      </c>
    </row>
    <row r="6" spans="1:9" ht="15.75" x14ac:dyDescent="0.25">
      <c r="A6" s="8"/>
      <c r="B6" s="9" t="s">
        <v>15</v>
      </c>
      <c r="C6" s="20">
        <v>446</v>
      </c>
      <c r="D6" s="30" t="s">
        <v>30</v>
      </c>
      <c r="E6" s="21">
        <v>100</v>
      </c>
      <c r="F6" s="29">
        <f>115/75*C6</f>
        <v>683.86666666666667</v>
      </c>
      <c r="G6" s="29">
        <f>4.57/75*F6</f>
        <v>41.670275555555563</v>
      </c>
      <c r="H6" s="29">
        <f>8.54/75*F6</f>
        <v>77.869617777777776</v>
      </c>
      <c r="I6" s="29">
        <f>13.06/75*F6</f>
        <v>119.08398222222222</v>
      </c>
    </row>
    <row r="7" spans="1:9" ht="15.75" x14ac:dyDescent="0.25">
      <c r="A7" s="8"/>
      <c r="B7" s="10"/>
      <c r="C7" s="20">
        <v>338</v>
      </c>
      <c r="D7" s="27" t="s">
        <v>26</v>
      </c>
      <c r="E7" s="21">
        <v>100</v>
      </c>
      <c r="F7" s="28">
        <v>47</v>
      </c>
      <c r="G7" s="28">
        <v>0.4</v>
      </c>
      <c r="H7" s="28">
        <v>0.4</v>
      </c>
      <c r="I7" s="28">
        <v>9.8000000000000007</v>
      </c>
    </row>
    <row r="8" spans="1:9" ht="15.75" x14ac:dyDescent="0.25">
      <c r="A8" s="25"/>
      <c r="B8" s="26"/>
      <c r="C8" s="20"/>
      <c r="D8" s="27"/>
      <c r="E8" s="21"/>
      <c r="F8" s="28"/>
      <c r="G8" s="28"/>
      <c r="H8" s="28"/>
      <c r="I8" s="28"/>
    </row>
    <row r="9" spans="1:9" ht="16.5" thickBot="1" x14ac:dyDescent="0.3">
      <c r="A9" s="11"/>
      <c r="B9" s="12"/>
      <c r="C9" s="22"/>
      <c r="D9" s="23"/>
      <c r="E9" s="24"/>
      <c r="F9" s="13"/>
      <c r="G9" s="13"/>
      <c r="H9" s="13"/>
      <c r="I9" s="14"/>
    </row>
    <row r="10" spans="1:9" ht="16.5" thickBot="1" x14ac:dyDescent="0.3">
      <c r="A10" s="11"/>
      <c r="B10" s="12"/>
      <c r="C10" s="12"/>
      <c r="D10" s="15" t="s">
        <v>16</v>
      </c>
      <c r="E10" s="16">
        <f t="shared" ref="E10:I10" si="0">SUM(E4:E9)</f>
        <v>600</v>
      </c>
      <c r="F10" s="17">
        <f t="shared" si="0"/>
        <v>1095.8666666666668</v>
      </c>
      <c r="G10" s="17">
        <f t="shared" si="0"/>
        <v>51.510275555555559</v>
      </c>
      <c r="H10" s="17">
        <f t="shared" si="0"/>
        <v>85.409617777777783</v>
      </c>
      <c r="I10" s="17">
        <f t="shared" si="0"/>
        <v>181.71398222222223</v>
      </c>
    </row>
    <row r="11" spans="1:9" ht="30" customHeight="1" x14ac:dyDescent="0.25">
      <c r="A11" s="6" t="s">
        <v>17</v>
      </c>
      <c r="B11" s="7" t="s">
        <v>18</v>
      </c>
      <c r="C11" s="33">
        <v>52</v>
      </c>
      <c r="D11" s="34" t="s">
        <v>31</v>
      </c>
      <c r="E11" s="35">
        <v>60</v>
      </c>
      <c r="F11" s="39">
        <f>928/1000*C11</f>
        <v>48.256</v>
      </c>
      <c r="G11" s="39">
        <f>14.08/1000*F11</f>
        <v>0.67944448000000002</v>
      </c>
      <c r="H11" s="39">
        <f>30.12/1000*F11</f>
        <v>1.4534707200000001</v>
      </c>
      <c r="I11" s="39">
        <f>102.6/1000*F11</f>
        <v>4.9510655999999997</v>
      </c>
    </row>
    <row r="12" spans="1:9" ht="30" x14ac:dyDescent="0.25">
      <c r="A12" s="8"/>
      <c r="B12" s="9" t="s">
        <v>19</v>
      </c>
      <c r="C12" s="36">
        <v>104</v>
      </c>
      <c r="D12" s="37" t="s">
        <v>32</v>
      </c>
      <c r="E12" s="38">
        <v>200</v>
      </c>
      <c r="F12" s="40">
        <f>424/1000*C12</f>
        <v>44.095999999999997</v>
      </c>
      <c r="G12" s="40">
        <f>8.78/1000*F12</f>
        <v>0.38716287999999993</v>
      </c>
      <c r="H12" s="40">
        <f>9.12/1000*F12</f>
        <v>0.40215551999999993</v>
      </c>
      <c r="I12" s="40">
        <f>101.56/1000*F12</f>
        <v>4.4783897599999998</v>
      </c>
    </row>
    <row r="13" spans="1:9" ht="15.75" x14ac:dyDescent="0.25">
      <c r="A13" s="8"/>
      <c r="B13" s="9" t="s">
        <v>20</v>
      </c>
      <c r="C13" s="36">
        <v>259</v>
      </c>
      <c r="D13" s="37" t="s">
        <v>33</v>
      </c>
      <c r="E13" s="38">
        <v>220</v>
      </c>
      <c r="F13" s="40">
        <f>383/175*C13</f>
        <v>566.84</v>
      </c>
      <c r="G13" s="40">
        <f>12.3/175*F13</f>
        <v>39.84075428571429</v>
      </c>
      <c r="H13" s="40">
        <f>17.5/175*F13</f>
        <v>56.684000000000005</v>
      </c>
      <c r="I13" s="40">
        <f>36.58/175*F13</f>
        <v>118.48575542857144</v>
      </c>
    </row>
    <row r="14" spans="1:9" ht="15.75" x14ac:dyDescent="0.25">
      <c r="A14" s="8"/>
      <c r="B14" s="9" t="s">
        <v>21</v>
      </c>
      <c r="C14" s="36">
        <v>357</v>
      </c>
      <c r="D14" s="37" t="s">
        <v>34</v>
      </c>
      <c r="E14" s="38">
        <v>180</v>
      </c>
      <c r="F14" s="40">
        <f>424/1000*C14</f>
        <v>151.36799999999999</v>
      </c>
      <c r="G14" s="40">
        <f>5/1000*F14</f>
        <v>0.75683999999999996</v>
      </c>
      <c r="H14" s="40">
        <v>0</v>
      </c>
      <c r="I14" s="40">
        <f>121/1000*F14</f>
        <v>18.315528</v>
      </c>
    </row>
    <row r="15" spans="1:9" ht="15.75" x14ac:dyDescent="0.25">
      <c r="A15" s="8"/>
      <c r="B15" s="9" t="s">
        <v>22</v>
      </c>
      <c r="C15" s="20" t="s">
        <v>23</v>
      </c>
      <c r="D15" s="27" t="s">
        <v>24</v>
      </c>
      <c r="E15" s="21">
        <v>45</v>
      </c>
      <c r="F15" s="29">
        <v>63.3</v>
      </c>
      <c r="G15" s="29">
        <v>4.8</v>
      </c>
      <c r="H15" s="29">
        <v>2</v>
      </c>
      <c r="I15" s="29">
        <v>15.6</v>
      </c>
    </row>
    <row r="16" spans="1:9" ht="15.75" x14ac:dyDescent="0.25">
      <c r="A16" s="8"/>
      <c r="B16" s="10"/>
      <c r="C16" s="20"/>
      <c r="D16" s="27"/>
      <c r="E16" s="21"/>
      <c r="F16" s="29"/>
      <c r="G16" s="29"/>
      <c r="H16" s="29"/>
      <c r="I16" s="29"/>
    </row>
    <row r="17" spans="1:9" ht="16.5" thickBot="1" x14ac:dyDescent="0.3">
      <c r="A17" s="11"/>
      <c r="B17" s="12"/>
      <c r="C17" s="12"/>
      <c r="D17" s="15" t="s">
        <v>16</v>
      </c>
      <c r="E17" s="16">
        <f t="shared" ref="E17:I17" si="1">SUM(E11:E16)</f>
        <v>705</v>
      </c>
      <c r="F17" s="31">
        <f t="shared" si="1"/>
        <v>873.8599999999999</v>
      </c>
      <c r="G17" s="31">
        <f t="shared" si="1"/>
        <v>46.464201645714283</v>
      </c>
      <c r="H17" s="17">
        <f t="shared" si="1"/>
        <v>60.539626240000004</v>
      </c>
      <c r="I17" s="31">
        <f t="shared" si="1"/>
        <v>161.83073878857144</v>
      </c>
    </row>
    <row r="20" spans="1:9" x14ac:dyDescent="0.25">
      <c r="C20" s="41" t="s">
        <v>25</v>
      </c>
      <c r="D20" s="41"/>
      <c r="E20" s="41" t="s">
        <v>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2022-05-10T00:45:36Z</cp:lastPrinted>
  <dcterms:created xsi:type="dcterms:W3CDTF">2021-10-01T02:51:16Z</dcterms:created>
  <dcterms:modified xsi:type="dcterms:W3CDTF">2022-12-25T22:26:52Z</dcterms:modified>
</cp:coreProperties>
</file>